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Csv0409001\フォトマスター検定\■■■試験運営■■■\03_受験案内資料\22\02_団体用\"/>
    </mc:Choice>
  </mc:AlternateContent>
  <xr:revisionPtr revIDLastSave="0" documentId="13_ncr:1_{48FC6B9B-85CB-4D95-8619-5E26A56F97C2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使い方 " sheetId="20" r:id="rId1"/>
    <sheet name="シート➀" sheetId="13" r:id="rId2"/>
    <sheet name="シート②" sheetId="16" r:id="rId3"/>
    <sheet name="➀+②合計" sheetId="18" r:id="rId4"/>
    <sheet name="条件選択" sheetId="14" r:id="rId5"/>
  </sheets>
  <definedNames>
    <definedName name="_xlnm.Print_Area" localSheetId="3">'➀+②合計'!$A$1:$F$16</definedName>
    <definedName name="_xlnm.Print_Area" localSheetId="1">シート➀!$A$1:$F$16</definedName>
    <definedName name="_xlnm.Print_Area" localSheetId="2">シート②!$A$1:$F$16</definedName>
    <definedName name="_xlnm.Print_Area" localSheetId="0">'使い方 '!$A$1:$I$37</definedName>
  </definedNames>
  <calcPr calcId="191029" refMode="R1C1"/>
</workbook>
</file>

<file path=xl/calcChain.xml><?xml version="1.0" encoding="utf-8"?>
<calcChain xmlns="http://schemas.openxmlformats.org/spreadsheetml/2006/main">
  <c r="D10" i="18" l="1"/>
  <c r="D11" i="18"/>
  <c r="D12" i="18"/>
  <c r="D13" i="18"/>
  <c r="D14" i="18"/>
  <c r="D15" i="18"/>
  <c r="D9" i="18"/>
  <c r="C3" i="18"/>
  <c r="C3" i="16"/>
  <c r="K12" i="18"/>
  <c r="J12" i="18"/>
  <c r="H12" i="18"/>
  <c r="K11" i="18"/>
  <c r="H11" i="18" s="1"/>
  <c r="J11" i="18"/>
  <c r="K10" i="18"/>
  <c r="J10" i="18"/>
  <c r="H10" i="18"/>
  <c r="K9" i="18"/>
  <c r="J9" i="18"/>
  <c r="A1" i="18"/>
  <c r="I16" i="16"/>
  <c r="D16" i="16"/>
  <c r="K12" i="16"/>
  <c r="J12" i="16"/>
  <c r="H12" i="16"/>
  <c r="K11" i="16"/>
  <c r="J11" i="16"/>
  <c r="H11" i="16"/>
  <c r="K10" i="16"/>
  <c r="H10" i="16" s="1"/>
  <c r="J10" i="16"/>
  <c r="K9" i="16"/>
  <c r="J9" i="16"/>
  <c r="A1" i="16"/>
  <c r="I16" i="13"/>
  <c r="D16" i="13"/>
  <c r="J10" i="13"/>
  <c r="K10" i="13"/>
  <c r="H10" i="13" s="1"/>
  <c r="J11" i="13"/>
  <c r="K11" i="13"/>
  <c r="H11" i="13" s="1"/>
  <c r="J12" i="13"/>
  <c r="K12" i="13"/>
  <c r="H12" i="13" s="1"/>
  <c r="K9" i="13"/>
  <c r="J9" i="13"/>
  <c r="A1" i="13"/>
  <c r="D16" i="18" l="1"/>
  <c r="I16" i="18"/>
  <c r="C10" i="16" l="1"/>
  <c r="C12" i="13"/>
  <c r="E12" i="13" s="1"/>
  <c r="E12" i="18" s="1"/>
  <c r="C11" i="16"/>
  <c r="C9" i="13"/>
  <c r="E9" i="13" s="1"/>
  <c r="C12" i="16"/>
  <c r="E12" i="16" s="1"/>
  <c r="C9" i="16"/>
  <c r="C10" i="13"/>
  <c r="E10" i="13" s="1"/>
  <c r="C11" i="13"/>
  <c r="E11" i="13" s="1"/>
  <c r="C15" i="13" l="1"/>
  <c r="E15" i="13" s="1"/>
  <c r="C13" i="13"/>
  <c r="E13" i="13" s="1"/>
  <c r="E11" i="16"/>
  <c r="E11" i="18" s="1"/>
  <c r="C15" i="16"/>
  <c r="E15" i="16" s="1"/>
  <c r="E10" i="16"/>
  <c r="E10" i="18" s="1"/>
  <c r="C14" i="16"/>
  <c r="E14" i="16" s="1"/>
  <c r="C14" i="13"/>
  <c r="E14" i="13" s="1"/>
  <c r="E9" i="16"/>
  <c r="C13" i="16"/>
  <c r="E13" i="16" s="1"/>
  <c r="E14" i="18" l="1"/>
  <c r="E15" i="18"/>
  <c r="E13" i="18"/>
  <c r="E16" i="13"/>
  <c r="E16" i="16"/>
  <c r="E9" i="18"/>
  <c r="E16" i="18" l="1"/>
</calcChain>
</file>

<file path=xl/sharedStrings.xml><?xml version="1.0" encoding="utf-8"?>
<sst xmlns="http://schemas.openxmlformats.org/spreadsheetml/2006/main" count="92" uniqueCount="35">
  <si>
    <t>数量</t>
    <rPh sb="0" eb="2">
      <t>スウリョウ</t>
    </rPh>
    <phoneticPr fontId="9"/>
  </si>
  <si>
    <t>金額</t>
    <rPh sb="0" eb="2">
      <t>キンガク</t>
    </rPh>
    <phoneticPr fontId="9"/>
  </si>
  <si>
    <t>合計</t>
    <rPh sb="0" eb="2">
      <t>ゴウケイ</t>
    </rPh>
    <phoneticPr fontId="9"/>
  </si>
  <si>
    <t>検定級／コース</t>
    <rPh sb="0" eb="2">
      <t>ケンテイ</t>
    </rPh>
    <rPh sb="2" eb="3">
      <t>キュウ</t>
    </rPh>
    <phoneticPr fontId="9"/>
  </si>
  <si>
    <t>単価</t>
    <rPh sb="0" eb="2">
      <t>タンカ</t>
    </rPh>
    <phoneticPr fontId="9"/>
  </si>
  <si>
    <t>Ａ</t>
  </si>
  <si>
    <t>Ｂ</t>
  </si>
  <si>
    <t>Ｃ</t>
  </si>
  <si>
    <t>Ｄ</t>
  </si>
  <si>
    <t>Ｅ</t>
  </si>
  <si>
    <t>Ｆ</t>
  </si>
  <si>
    <t>Ｇ</t>
  </si>
  <si>
    <t/>
  </si>
  <si>
    <t>団体受験・受験料計算シート</t>
    <rPh sb="0" eb="2">
      <t>ダンタイ</t>
    </rPh>
    <phoneticPr fontId="5"/>
  </si>
  <si>
    <t>団体名：</t>
    <rPh sb="0" eb="3">
      <t>ダンタイメイ</t>
    </rPh>
    <phoneticPr fontId="2"/>
  </si>
  <si>
    <t>準会場</t>
    <rPh sb="0" eb="3">
      <t>ジュンカイジョウ</t>
    </rPh>
    <phoneticPr fontId="2"/>
  </si>
  <si>
    <t>一般会場</t>
    <rPh sb="0" eb="4">
      <t>イッパンカイジョウ</t>
    </rPh>
    <phoneticPr fontId="2"/>
  </si>
  <si>
    <t>←プルダウンから選択</t>
    <rPh sb="8" eb="10">
      <t>センタク</t>
    </rPh>
    <phoneticPr fontId="2"/>
  </si>
  <si>
    <t>３級</t>
    <phoneticPr fontId="9"/>
  </si>
  <si>
    <t>２級</t>
    <phoneticPr fontId="2"/>
  </si>
  <si>
    <t>準１級</t>
    <rPh sb="0" eb="1">
      <t>ジュン</t>
    </rPh>
    <phoneticPr fontId="5"/>
  </si>
  <si>
    <t>１級</t>
    <phoneticPr fontId="2"/>
  </si>
  <si>
    <t>３級+２級</t>
    <rPh sb="1" eb="2">
      <t>キュウ</t>
    </rPh>
    <phoneticPr fontId="9"/>
  </si>
  <si>
    <t>２級+準１級</t>
    <rPh sb="1" eb="2">
      <t>キュウ</t>
    </rPh>
    <rPh sb="3" eb="4">
      <t>ジュン</t>
    </rPh>
    <rPh sb="5" eb="6">
      <t>キュウ</t>
    </rPh>
    <phoneticPr fontId="9"/>
  </si>
  <si>
    <t>準１級+１級</t>
    <rPh sb="0" eb="1">
      <t>ジュン</t>
    </rPh>
    <rPh sb="2" eb="3">
      <t>キュウ</t>
    </rPh>
    <rPh sb="5" eb="6">
      <t>キュウ</t>
    </rPh>
    <phoneticPr fontId="9"/>
  </si>
  <si>
    <t>条件選択⇒</t>
    <rPh sb="0" eb="2">
      <t>ジョウケン</t>
    </rPh>
    <rPh sb="2" eb="4">
      <t>センタク</t>
    </rPh>
    <phoneticPr fontId="2"/>
  </si>
  <si>
    <t>準会場・学割有</t>
    <rPh sb="0" eb="3">
      <t>ジュンカイジョウ</t>
    </rPh>
    <rPh sb="4" eb="6">
      <t>ガクワリ</t>
    </rPh>
    <rPh sb="6" eb="7">
      <t>アリ</t>
    </rPh>
    <phoneticPr fontId="2"/>
  </si>
  <si>
    <t>準会場・学割無</t>
    <rPh sb="0" eb="3">
      <t>ジュンカイジョウ</t>
    </rPh>
    <rPh sb="4" eb="6">
      <t>ガクワリ</t>
    </rPh>
    <rPh sb="6" eb="7">
      <t>ナ</t>
    </rPh>
    <phoneticPr fontId="2"/>
  </si>
  <si>
    <t>延べ人数</t>
    <rPh sb="0" eb="1">
      <t>ノ</t>
    </rPh>
    <rPh sb="2" eb="4">
      <t>ニンズウ</t>
    </rPh>
    <phoneticPr fontId="2"/>
  </si>
  <si>
    <t>準・学割</t>
    <rPh sb="0" eb="1">
      <t>ジュン</t>
    </rPh>
    <rPh sb="2" eb="4">
      <t>ガクワリ</t>
    </rPh>
    <phoneticPr fontId="2"/>
  </si>
  <si>
    <t>割引無</t>
    <rPh sb="0" eb="3">
      <t>ワリビキナ</t>
    </rPh>
    <phoneticPr fontId="2"/>
  </si>
  <si>
    <t>一般会場</t>
    <rPh sb="0" eb="2">
      <t>イッパン</t>
    </rPh>
    <rPh sb="2" eb="4">
      <t>カイジョウ</t>
    </rPh>
    <phoneticPr fontId="2"/>
  </si>
  <si>
    <t>※延べ人数が5人未満の場合は学割・割戻しの適用はありません。</t>
    <rPh sb="1" eb="2">
      <t>ノ</t>
    </rPh>
    <rPh sb="3" eb="5">
      <t>ニンズウ</t>
    </rPh>
    <rPh sb="7" eb="8">
      <t>ニン</t>
    </rPh>
    <rPh sb="8" eb="10">
      <t>ミマン</t>
    </rPh>
    <rPh sb="11" eb="13">
      <t>バアイ</t>
    </rPh>
    <rPh sb="14" eb="16">
      <t>ガクワリ</t>
    </rPh>
    <rPh sb="17" eb="19">
      <t>ワリモド</t>
    </rPh>
    <rPh sb="21" eb="23">
      <t>テキヨウ</t>
    </rPh>
    <phoneticPr fontId="2"/>
  </si>
  <si>
    <t>「団体受験・受験料計算シート」の使い方</t>
    <rPh sb="1" eb="5">
      <t>ダンタイジュケン</t>
    </rPh>
    <rPh sb="6" eb="11">
      <t>ジュケンリョウケイサン</t>
    </rPh>
    <rPh sb="16" eb="17">
      <t>ツカ</t>
    </rPh>
    <rPh sb="18" eb="19">
      <t>カタ</t>
    </rPh>
    <phoneticPr fontId="2"/>
  </si>
  <si>
    <r>
      <t xml:space="preserve">フォトマスター検定の団体受験の受験料には、割戻し制度があります。
受験料のご請求に関しましては、各団体のとりまとめ責任者様より
この計算シートの提出をもってご請求書発行へと進んでまいります。
貴団体の受験料がいくらになるのかについて計算し、
事務局までご報告をお願いいたします。
</t>
    </r>
    <r>
      <rPr>
        <sz val="16"/>
        <color theme="1"/>
        <rFont val="ＭＳ 明朝"/>
        <family val="1"/>
        <charset val="128"/>
      </rPr>
      <t>【シートの使い方について】</t>
    </r>
    <r>
      <rPr>
        <sz val="11"/>
        <color theme="1"/>
        <rFont val="ＭＳ 明朝"/>
        <family val="1"/>
        <charset val="128"/>
      </rPr>
      <t xml:space="preserve">
　Ａ：準会場or一般会場　いずれか片方での受験をされる場合
　　　シート①を使用します。
　　　団体名を入力
　　　一般会場
　　　準会場・学割無
　　　準会場・学割有　　のいずれかを入力
　　　各級の受験者数を入力
　　以上をご入力いただくことで、受験料の合計を算出できます。
　Ｂ：準会場、一般会場を併用で受験をされる場合
　　　シート①、シート②の両方を使用します。
　　　シート①に準会場での受験情報を入力（入力内容は上記Ａと同様）
　　　シート②に一般会場での受験情報を入力
　　シート①、シート②それぞれの入力が完了しますと、
　　①＋②合計　に合算された数字が自動反映されます。
冒頭ご案内差し上げました通り、この計算シートの提出を持ってご請求書の発行となります。受験者数が確定しましたら、
団体ページからの受験者情報アップロードとは別に、こちらの計算シートをフォトマスター検定事務局までお送りください。
よろしくお願いいたします。
</t>
    </r>
    <rPh sb="575" eb="576">
      <t>ハジ</t>
    </rPh>
    <rPh sb="588" eb="590">
      <t>ケンテイ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</si>
</sst>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¥&quot;#,##0;&quot;¥&quot;\-#,##0"/>
    <numFmt numFmtId="176" formatCode="#,##0&quot;円&quot;"/>
    <numFmt numFmtId="177" formatCode="&quot;№&quot;@"/>
    <numFmt numFmtId="178" formatCode="0\ &quot;人&quot;"/>
  </numFmts>
  <fonts count="1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8"/>
      <name val="ＭＳ ゴシック"/>
      <family val="3"/>
      <charset val="128"/>
    </font>
    <font>
      <sz val="8"/>
      <name val="ＭＳ 明朝"/>
      <family val="1"/>
      <charset val="128"/>
    </font>
    <font>
      <sz val="14"/>
      <name val="ＭＳ 明朝"/>
      <family val="1"/>
      <charset val="128"/>
    </font>
    <font>
      <sz val="6"/>
      <name val="ＭＳ Ｐ明朝"/>
      <family val="1"/>
      <charset val="128"/>
    </font>
    <font>
      <sz val="11"/>
      <color rgb="FF9C650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9"/>
      <name val="ＭＳ 明朝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5">
    <xf numFmtId="0" fontId="0" fillId="0" borderId="0">
      <alignment vertical="center"/>
    </xf>
    <xf numFmtId="0" fontId="4" fillId="0" borderId="0"/>
    <xf numFmtId="0" fontId="10" fillId="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/>
  </cellStyleXfs>
  <cellXfs count="45">
    <xf numFmtId="0" fontId="0" fillId="0" borderId="0" xfId="0">
      <alignment vertical="center"/>
    </xf>
    <xf numFmtId="0" fontId="4" fillId="0" borderId="0" xfId="1" applyAlignment="1">
      <alignment vertical="center"/>
    </xf>
    <xf numFmtId="176" fontId="4" fillId="0" borderId="3" xfId="1" applyNumberFormat="1" applyBorder="1" applyAlignment="1">
      <alignment vertical="center" wrapText="1"/>
    </xf>
    <xf numFmtId="0" fontId="4" fillId="0" borderId="0" xfId="1" applyAlignment="1">
      <alignment vertical="center" wrapText="1"/>
    </xf>
    <xf numFmtId="5" fontId="4" fillId="0" borderId="0" xfId="1" applyNumberFormat="1" applyAlignment="1">
      <alignment vertical="center" wrapText="1"/>
    </xf>
    <xf numFmtId="178" fontId="4" fillId="3" borderId="3" xfId="1" applyNumberFormat="1" applyFill="1" applyBorder="1" applyAlignment="1" applyProtection="1">
      <alignment vertical="center"/>
      <protection locked="0"/>
    </xf>
    <xf numFmtId="0" fontId="4" fillId="0" borderId="3" xfId="1" applyBorder="1" applyAlignment="1">
      <alignment vertical="center" wrapText="1"/>
    </xf>
    <xf numFmtId="178" fontId="4" fillId="0" borderId="3" xfId="1" applyNumberFormat="1" applyBorder="1" applyAlignment="1">
      <alignment vertical="center"/>
    </xf>
    <xf numFmtId="0" fontId="12" fillId="0" borderId="0" xfId="12">
      <alignment vertical="center"/>
    </xf>
    <xf numFmtId="0" fontId="4" fillId="0" borderId="3" xfId="1" applyBorder="1" applyAlignment="1">
      <alignment horizontal="center" vertical="center"/>
    </xf>
    <xf numFmtId="0" fontId="8" fillId="0" borderId="0" xfId="1" applyFont="1" applyAlignment="1">
      <alignment vertical="center" shrinkToFit="1"/>
    </xf>
    <xf numFmtId="0" fontId="8" fillId="0" borderId="0" xfId="1" applyFont="1" applyAlignment="1">
      <alignment horizontal="right" vertical="center" shrinkToFit="1"/>
    </xf>
    <xf numFmtId="0" fontId="7" fillId="0" borderId="0" xfId="1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177" fontId="7" fillId="0" borderId="0" xfId="1" applyNumberFormat="1" applyFont="1" applyAlignment="1">
      <alignment horizontal="right" vertical="center"/>
    </xf>
    <xf numFmtId="0" fontId="4" fillId="0" borderId="0" xfId="1" applyAlignment="1">
      <alignment horizontal="center" vertical="center"/>
    </xf>
    <xf numFmtId="0" fontId="4" fillId="0" borderId="0" xfId="1" applyAlignment="1">
      <alignment horizontal="right" vertical="center"/>
    </xf>
    <xf numFmtId="0" fontId="0" fillId="0" borderId="0" xfId="0" quotePrefix="1">
      <alignment vertical="center"/>
    </xf>
    <xf numFmtId="0" fontId="4" fillId="0" borderId="1" xfId="1" applyBorder="1" applyAlignment="1">
      <alignment vertical="center" wrapText="1"/>
    </xf>
    <xf numFmtId="0" fontId="12" fillId="0" borderId="0" xfId="12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vertical="top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/>
    </xf>
    <xf numFmtId="0" fontId="0" fillId="0" borderId="0" xfId="0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58" fontId="5" fillId="0" borderId="0" xfId="1" applyNumberFormat="1" applyFont="1" applyAlignment="1">
      <alignment horizontal="right" vertical="center"/>
    </xf>
    <xf numFmtId="0" fontId="6" fillId="0" borderId="0" xfId="1" applyFont="1" applyAlignment="1">
      <alignment horizontal="center" vertical="center"/>
    </xf>
    <xf numFmtId="0" fontId="8" fillId="3" borderId="2" xfId="1" applyFont="1" applyFill="1" applyBorder="1" applyAlignment="1" applyProtection="1">
      <alignment horizontal="left" vertical="center" shrinkToFit="1"/>
      <protection locked="0"/>
    </xf>
    <xf numFmtId="0" fontId="4" fillId="0" borderId="3" xfId="1" applyBorder="1" applyAlignment="1">
      <alignment horizontal="center" vertical="center"/>
    </xf>
    <xf numFmtId="176" fontId="4" fillId="0" borderId="3" xfId="1" applyNumberFormat="1" applyBorder="1" applyAlignment="1">
      <alignment horizontal="right" vertical="center"/>
    </xf>
    <xf numFmtId="0" fontId="13" fillId="0" borderId="4" xfId="1" applyFont="1" applyBorder="1" applyAlignment="1">
      <alignment horizontal="left" vertical="center"/>
    </xf>
    <xf numFmtId="0" fontId="4" fillId="4" borderId="0" xfId="1" applyFill="1" applyAlignment="1" applyProtection="1">
      <alignment horizontal="center" vertical="center"/>
      <protection locked="0"/>
    </xf>
    <xf numFmtId="0" fontId="8" fillId="0" borderId="2" xfId="1" applyFont="1" applyBorder="1" applyAlignment="1">
      <alignment horizontal="left" vertical="center" shrinkToFit="1"/>
    </xf>
    <xf numFmtId="0" fontId="4" fillId="0" borderId="0" xfId="1" applyAlignment="1">
      <alignment horizontal="center" vertical="center"/>
    </xf>
    <xf numFmtId="0" fontId="4" fillId="0" borderId="1" xfId="1" applyBorder="1" applyAlignment="1">
      <alignment horizontal="center" vertical="center"/>
    </xf>
    <xf numFmtId="0" fontId="4" fillId="0" borderId="5" xfId="1" applyBorder="1" applyAlignment="1">
      <alignment horizontal="center" vertical="center"/>
    </xf>
    <xf numFmtId="0" fontId="4" fillId="0" borderId="6" xfId="1" applyBorder="1" applyAlignment="1">
      <alignment horizontal="center" vertical="center"/>
    </xf>
    <xf numFmtId="0" fontId="4" fillId="0" borderId="1" xfId="1" applyBorder="1" applyAlignment="1">
      <alignment vertical="center" wrapText="1"/>
    </xf>
    <xf numFmtId="0" fontId="4" fillId="0" borderId="6" xfId="1" applyBorder="1" applyAlignment="1">
      <alignment vertical="center" wrapText="1"/>
    </xf>
    <xf numFmtId="0" fontId="4" fillId="0" borderId="1" xfId="1" applyBorder="1" applyAlignment="1">
      <alignment horizontal="left" vertical="center" wrapText="1"/>
    </xf>
    <xf numFmtId="0" fontId="4" fillId="0" borderId="6" xfId="1" applyBorder="1" applyAlignment="1">
      <alignment horizontal="left" vertical="center" wrapText="1"/>
    </xf>
  </cellXfs>
  <cellStyles count="15">
    <cellStyle name="どちらでもない 2" xfId="2" xr:uid="{00000000-0005-0000-0000-000000000000}"/>
    <cellStyle name="ハイパーリンク 2" xfId="3" xr:uid="{00000000-0005-0000-0000-000001000000}"/>
    <cellStyle name="桁区切り 2" xfId="4" xr:uid="{00000000-0005-0000-0000-000002000000}"/>
    <cellStyle name="標準" xfId="0" builtinId="0"/>
    <cellStyle name="標準 2" xfId="5" xr:uid="{00000000-0005-0000-0000-000004000000}"/>
    <cellStyle name="標準 3" xfId="6" xr:uid="{00000000-0005-0000-0000-000005000000}"/>
    <cellStyle name="標準 3 2" xfId="7" xr:uid="{00000000-0005-0000-0000-000006000000}"/>
    <cellStyle name="標準 3 2 2" xfId="8" xr:uid="{00000000-0005-0000-0000-000007000000}"/>
    <cellStyle name="標準 3 3" xfId="9" xr:uid="{00000000-0005-0000-0000-000008000000}"/>
    <cellStyle name="標準 4" xfId="10" xr:uid="{00000000-0005-0000-0000-000009000000}"/>
    <cellStyle name="標準 4 2" xfId="11" xr:uid="{00000000-0005-0000-0000-00000A000000}"/>
    <cellStyle name="標準 5" xfId="12" xr:uid="{00000000-0005-0000-0000-00000B000000}"/>
    <cellStyle name="標準 6" xfId="13" xr:uid="{00000000-0005-0000-0000-00000C000000}"/>
    <cellStyle name="標準 7" xfId="14" xr:uid="{00000000-0005-0000-0000-00000D000000}"/>
    <cellStyle name="標準_pmk-団体order2004総計" xfId="1" xr:uid="{00000000-0005-0000-0000-00000E000000}"/>
  </cellStyles>
  <dxfs count="0"/>
  <tableStyles count="0" defaultTableStyle="TableStyleMedium2" defaultPivotStyle="PivotStyleLight16"/>
  <colors>
    <mruColors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6B5EA-BC28-4859-8D49-5599FBB2B1BB}">
  <sheetPr>
    <tabColor indexed="13"/>
  </sheetPr>
  <dimension ref="A1:I407"/>
  <sheetViews>
    <sheetView showGridLines="0" tabSelected="1" view="pageBreakPreview" zoomScale="115" zoomScaleNormal="100" zoomScaleSheetLayoutView="115" workbookViewId="0">
      <pane xSplit="9" ySplit="2" topLeftCell="J3" activePane="bottomRight" state="frozen"/>
      <selection pane="topRight" activeCell="J1" sqref="J1"/>
      <selection pane="bottomLeft" activeCell="A3" sqref="A3"/>
      <selection pane="bottomRight" activeCell="P24" sqref="P24"/>
    </sheetView>
  </sheetViews>
  <sheetFormatPr defaultRowHeight="13.5" x14ac:dyDescent="0.15"/>
  <sheetData>
    <row r="1" spans="1:9" x14ac:dyDescent="0.15">
      <c r="A1" s="22" t="s">
        <v>33</v>
      </c>
      <c r="B1" s="22"/>
      <c r="C1" s="22"/>
      <c r="D1" s="22"/>
      <c r="E1" s="22"/>
      <c r="F1" s="22"/>
      <c r="G1" s="22"/>
      <c r="H1" s="22"/>
    </row>
    <row r="2" spans="1:9" x14ac:dyDescent="0.15">
      <c r="A2" s="22"/>
      <c r="B2" s="22"/>
      <c r="C2" s="22"/>
      <c r="D2" s="22"/>
      <c r="E2" s="22"/>
      <c r="F2" s="22"/>
      <c r="G2" s="22"/>
      <c r="H2" s="22"/>
    </row>
    <row r="3" spans="1:9" ht="17.25" customHeight="1" x14ac:dyDescent="0.15">
      <c r="A3" s="23" t="s">
        <v>34</v>
      </c>
      <c r="B3" s="24"/>
      <c r="C3" s="24"/>
      <c r="D3" s="24"/>
      <c r="E3" s="24"/>
      <c r="F3" s="24"/>
      <c r="G3" s="24"/>
      <c r="H3" s="24"/>
      <c r="I3" s="24"/>
    </row>
    <row r="4" spans="1:9" ht="17.25" customHeight="1" x14ac:dyDescent="0.15">
      <c r="A4" s="24"/>
      <c r="B4" s="24"/>
      <c r="C4" s="24"/>
      <c r="D4" s="24"/>
      <c r="E4" s="24"/>
      <c r="F4" s="24"/>
      <c r="G4" s="24"/>
      <c r="H4" s="24"/>
      <c r="I4" s="24"/>
    </row>
    <row r="5" spans="1:9" ht="17.25" customHeight="1" x14ac:dyDescent="0.15">
      <c r="A5" s="24"/>
      <c r="B5" s="24"/>
      <c r="C5" s="24"/>
      <c r="D5" s="24"/>
      <c r="E5" s="24"/>
      <c r="F5" s="24"/>
      <c r="G5" s="24"/>
      <c r="H5" s="24"/>
      <c r="I5" s="24"/>
    </row>
    <row r="6" spans="1:9" ht="17.25" customHeight="1" x14ac:dyDescent="0.15">
      <c r="A6" s="24"/>
      <c r="B6" s="24"/>
      <c r="C6" s="24"/>
      <c r="D6" s="24"/>
      <c r="E6" s="24"/>
      <c r="F6" s="24"/>
      <c r="G6" s="24"/>
      <c r="H6" s="24"/>
      <c r="I6" s="24"/>
    </row>
    <row r="7" spans="1:9" ht="17.25" customHeight="1" x14ac:dyDescent="0.15">
      <c r="A7" s="24"/>
      <c r="B7" s="24"/>
      <c r="C7" s="24"/>
      <c r="D7" s="24"/>
      <c r="E7" s="24"/>
      <c r="F7" s="24"/>
      <c r="G7" s="24"/>
      <c r="H7" s="24"/>
      <c r="I7" s="24"/>
    </row>
    <row r="8" spans="1:9" ht="17.25" customHeight="1" x14ac:dyDescent="0.15">
      <c r="A8" s="24"/>
      <c r="B8" s="24"/>
      <c r="C8" s="24"/>
      <c r="D8" s="24"/>
      <c r="E8" s="24"/>
      <c r="F8" s="24"/>
      <c r="G8" s="24"/>
      <c r="H8" s="24"/>
      <c r="I8" s="24"/>
    </row>
    <row r="9" spans="1:9" ht="17.25" customHeight="1" x14ac:dyDescent="0.15">
      <c r="A9" s="24"/>
      <c r="B9" s="24"/>
      <c r="C9" s="24"/>
      <c r="D9" s="24"/>
      <c r="E9" s="24"/>
      <c r="F9" s="24"/>
      <c r="G9" s="24"/>
      <c r="H9" s="24"/>
      <c r="I9" s="24"/>
    </row>
    <row r="10" spans="1:9" ht="17.25" customHeight="1" x14ac:dyDescent="0.15">
      <c r="A10" s="24"/>
      <c r="B10" s="24"/>
      <c r="C10" s="24"/>
      <c r="D10" s="24"/>
      <c r="E10" s="24"/>
      <c r="F10" s="24"/>
      <c r="G10" s="24"/>
      <c r="H10" s="24"/>
      <c r="I10" s="24"/>
    </row>
    <row r="11" spans="1:9" ht="17.25" customHeight="1" x14ac:dyDescent="0.15">
      <c r="A11" s="24"/>
      <c r="B11" s="24"/>
      <c r="C11" s="24"/>
      <c r="D11" s="24"/>
      <c r="E11" s="24"/>
      <c r="F11" s="24"/>
      <c r="G11" s="24"/>
      <c r="H11" s="24"/>
      <c r="I11" s="24"/>
    </row>
    <row r="12" spans="1:9" ht="17.25" customHeight="1" x14ac:dyDescent="0.15">
      <c r="A12" s="24"/>
      <c r="B12" s="24"/>
      <c r="C12" s="24"/>
      <c r="D12" s="24"/>
      <c r="E12" s="24"/>
      <c r="F12" s="24"/>
      <c r="G12" s="24"/>
      <c r="H12" s="24"/>
      <c r="I12" s="24"/>
    </row>
    <row r="13" spans="1:9" ht="17.25" customHeight="1" x14ac:dyDescent="0.15">
      <c r="A13" s="24"/>
      <c r="B13" s="24"/>
      <c r="C13" s="24"/>
      <c r="D13" s="24"/>
      <c r="E13" s="24"/>
      <c r="F13" s="24"/>
      <c r="G13" s="24"/>
      <c r="H13" s="24"/>
      <c r="I13" s="24"/>
    </row>
    <row r="14" spans="1:9" ht="17.25" customHeight="1" x14ac:dyDescent="0.15">
      <c r="A14" s="24"/>
      <c r="B14" s="24"/>
      <c r="C14" s="24"/>
      <c r="D14" s="24"/>
      <c r="E14" s="24"/>
      <c r="F14" s="24"/>
      <c r="G14" s="24"/>
      <c r="H14" s="24"/>
      <c r="I14" s="24"/>
    </row>
    <row r="15" spans="1:9" ht="17.25" customHeight="1" x14ac:dyDescent="0.15">
      <c r="A15" s="24"/>
      <c r="B15" s="24"/>
      <c r="C15" s="24"/>
      <c r="D15" s="24"/>
      <c r="E15" s="24"/>
      <c r="F15" s="24"/>
      <c r="G15" s="24"/>
      <c r="H15" s="24"/>
      <c r="I15" s="24"/>
    </row>
    <row r="16" spans="1:9" ht="17.25" customHeight="1" x14ac:dyDescent="0.15">
      <c r="A16" s="24"/>
      <c r="B16" s="24"/>
      <c r="C16" s="24"/>
      <c r="D16" s="24"/>
      <c r="E16" s="24"/>
      <c r="F16" s="24"/>
      <c r="G16" s="24"/>
      <c r="H16" s="24"/>
      <c r="I16" s="24"/>
    </row>
    <row r="17" spans="1:9" ht="17.25" customHeight="1" x14ac:dyDescent="0.15">
      <c r="A17" s="24"/>
      <c r="B17" s="24"/>
      <c r="C17" s="24"/>
      <c r="D17" s="24"/>
      <c r="E17" s="24"/>
      <c r="F17" s="24"/>
      <c r="G17" s="24"/>
      <c r="H17" s="24"/>
      <c r="I17" s="24"/>
    </row>
    <row r="18" spans="1:9" ht="17.25" customHeight="1" x14ac:dyDescent="0.15">
      <c r="A18" s="24"/>
      <c r="B18" s="24"/>
      <c r="C18" s="24"/>
      <c r="D18" s="24"/>
      <c r="E18" s="24"/>
      <c r="F18" s="24"/>
      <c r="G18" s="24"/>
      <c r="H18" s="24"/>
      <c r="I18" s="24"/>
    </row>
    <row r="19" spans="1:9" ht="17.25" customHeight="1" x14ac:dyDescent="0.15">
      <c r="A19" s="24"/>
      <c r="B19" s="24"/>
      <c r="C19" s="24"/>
      <c r="D19" s="24"/>
      <c r="E19" s="24"/>
      <c r="F19" s="24"/>
      <c r="G19" s="24"/>
      <c r="H19" s="24"/>
      <c r="I19" s="24"/>
    </row>
    <row r="20" spans="1:9" ht="17.25" customHeight="1" x14ac:dyDescent="0.15">
      <c r="A20" s="24"/>
      <c r="B20" s="24"/>
      <c r="C20" s="24"/>
      <c r="D20" s="24"/>
      <c r="E20" s="24"/>
      <c r="F20" s="24"/>
      <c r="G20" s="24"/>
      <c r="H20" s="24"/>
      <c r="I20" s="24"/>
    </row>
    <row r="21" spans="1:9" ht="17.25" customHeight="1" x14ac:dyDescent="0.15">
      <c r="A21" s="24"/>
      <c r="B21" s="24"/>
      <c r="C21" s="24"/>
      <c r="D21" s="24"/>
      <c r="E21" s="24"/>
      <c r="F21" s="24"/>
      <c r="G21" s="24"/>
      <c r="H21" s="24"/>
      <c r="I21" s="24"/>
    </row>
    <row r="22" spans="1:9" ht="17.25" customHeight="1" x14ac:dyDescent="0.15">
      <c r="A22" s="24"/>
      <c r="B22" s="24"/>
      <c r="C22" s="24"/>
      <c r="D22" s="24"/>
      <c r="E22" s="24"/>
      <c r="F22" s="24"/>
      <c r="G22" s="24"/>
      <c r="H22" s="24"/>
      <c r="I22" s="24"/>
    </row>
    <row r="23" spans="1:9" ht="17.25" customHeight="1" x14ac:dyDescent="0.15">
      <c r="A23" s="24"/>
      <c r="B23" s="24"/>
      <c r="C23" s="24"/>
      <c r="D23" s="24"/>
      <c r="E23" s="24"/>
      <c r="F23" s="24"/>
      <c r="G23" s="24"/>
      <c r="H23" s="24"/>
      <c r="I23" s="24"/>
    </row>
    <row r="24" spans="1:9" ht="17.25" customHeight="1" x14ac:dyDescent="0.15">
      <c r="A24" s="24"/>
      <c r="B24" s="24"/>
      <c r="C24" s="24"/>
      <c r="D24" s="24"/>
      <c r="E24" s="24"/>
      <c r="F24" s="24"/>
      <c r="G24" s="24"/>
      <c r="H24" s="24"/>
      <c r="I24" s="24"/>
    </row>
    <row r="25" spans="1:9" ht="17.25" customHeight="1" x14ac:dyDescent="0.15">
      <c r="A25" s="24"/>
      <c r="B25" s="24"/>
      <c r="C25" s="24"/>
      <c r="D25" s="24"/>
      <c r="E25" s="24"/>
      <c r="F25" s="24"/>
      <c r="G25" s="24"/>
      <c r="H25" s="24"/>
      <c r="I25" s="24"/>
    </row>
    <row r="26" spans="1:9" ht="17.25" customHeight="1" x14ac:dyDescent="0.15">
      <c r="A26" s="24"/>
      <c r="B26" s="24"/>
      <c r="C26" s="24"/>
      <c r="D26" s="24"/>
      <c r="E26" s="24"/>
      <c r="F26" s="24"/>
      <c r="G26" s="24"/>
      <c r="H26" s="24"/>
      <c r="I26" s="24"/>
    </row>
    <row r="27" spans="1:9" ht="17.25" customHeight="1" x14ac:dyDescent="0.15">
      <c r="A27" s="24"/>
      <c r="B27" s="24"/>
      <c r="C27" s="24"/>
      <c r="D27" s="24"/>
      <c r="E27" s="24"/>
      <c r="F27" s="24"/>
      <c r="G27" s="24"/>
      <c r="H27" s="24"/>
      <c r="I27" s="24"/>
    </row>
    <row r="28" spans="1:9" ht="17.25" customHeight="1" x14ac:dyDescent="0.15">
      <c r="A28" s="24"/>
      <c r="B28" s="24"/>
      <c r="C28" s="24"/>
      <c r="D28" s="24"/>
      <c r="E28" s="24"/>
      <c r="F28" s="24"/>
      <c r="G28" s="24"/>
      <c r="H28" s="24"/>
      <c r="I28" s="24"/>
    </row>
    <row r="29" spans="1:9" ht="17.25" customHeight="1" x14ac:dyDescent="0.15">
      <c r="A29" s="24"/>
      <c r="B29" s="24"/>
      <c r="C29" s="24"/>
      <c r="D29" s="24"/>
      <c r="E29" s="24"/>
      <c r="F29" s="24"/>
      <c r="G29" s="24"/>
      <c r="H29" s="24"/>
      <c r="I29" s="24"/>
    </row>
    <row r="30" spans="1:9" ht="17.25" customHeight="1" x14ac:dyDescent="0.15">
      <c r="A30" s="24"/>
      <c r="B30" s="24"/>
      <c r="C30" s="24"/>
      <c r="D30" s="24"/>
      <c r="E30" s="24"/>
      <c r="F30" s="24"/>
      <c r="G30" s="24"/>
      <c r="H30" s="24"/>
      <c r="I30" s="24"/>
    </row>
    <row r="31" spans="1:9" ht="17.25" customHeight="1" x14ac:dyDescent="0.15">
      <c r="A31" s="24"/>
      <c r="B31" s="24"/>
      <c r="C31" s="24"/>
      <c r="D31" s="24"/>
      <c r="E31" s="24"/>
      <c r="F31" s="24"/>
      <c r="G31" s="24"/>
      <c r="H31" s="24"/>
      <c r="I31" s="24"/>
    </row>
    <row r="32" spans="1:9" ht="17.25" customHeight="1" x14ac:dyDescent="0.15">
      <c r="A32" s="24"/>
      <c r="B32" s="24"/>
      <c r="C32" s="24"/>
      <c r="D32" s="24"/>
      <c r="E32" s="24"/>
      <c r="F32" s="24"/>
      <c r="G32" s="24"/>
      <c r="H32" s="24"/>
      <c r="I32" s="24"/>
    </row>
    <row r="33" spans="1:9" ht="17.25" customHeight="1" x14ac:dyDescent="0.15">
      <c r="A33" s="24"/>
      <c r="B33" s="24"/>
      <c r="C33" s="24"/>
      <c r="D33" s="24"/>
      <c r="E33" s="24"/>
      <c r="F33" s="24"/>
      <c r="G33" s="24"/>
      <c r="H33" s="24"/>
      <c r="I33" s="24"/>
    </row>
    <row r="34" spans="1:9" ht="17.25" customHeight="1" x14ac:dyDescent="0.15">
      <c r="A34" s="24"/>
      <c r="B34" s="24"/>
      <c r="C34" s="24"/>
      <c r="D34" s="24"/>
      <c r="E34" s="24"/>
      <c r="F34" s="24"/>
      <c r="G34" s="24"/>
      <c r="H34" s="24"/>
      <c r="I34" s="24"/>
    </row>
    <row r="35" spans="1:9" ht="17.25" customHeight="1" x14ac:dyDescent="0.15">
      <c r="A35" s="24"/>
      <c r="B35" s="24"/>
      <c r="C35" s="24"/>
      <c r="D35" s="24"/>
      <c r="E35" s="24"/>
      <c r="F35" s="24"/>
      <c r="G35" s="24"/>
      <c r="H35" s="24"/>
      <c r="I35" s="24"/>
    </row>
    <row r="36" spans="1:9" ht="17.25" customHeight="1" x14ac:dyDescent="0.15">
      <c r="A36" s="24"/>
      <c r="B36" s="24"/>
      <c r="C36" s="24"/>
      <c r="D36" s="24"/>
      <c r="E36" s="24"/>
      <c r="F36" s="24"/>
      <c r="G36" s="24"/>
      <c r="H36" s="24"/>
      <c r="I36" s="24"/>
    </row>
    <row r="37" spans="1:9" ht="17.25" customHeight="1" x14ac:dyDescent="0.15">
      <c r="A37" s="24"/>
      <c r="B37" s="24"/>
      <c r="C37" s="24"/>
      <c r="D37" s="24"/>
      <c r="E37" s="24"/>
      <c r="F37" s="24"/>
      <c r="G37" s="24"/>
      <c r="H37" s="24"/>
      <c r="I37" s="24"/>
    </row>
    <row r="38" spans="1:9" ht="17.25" customHeight="1" x14ac:dyDescent="0.15">
      <c r="A38" s="24"/>
      <c r="B38" s="24"/>
      <c r="C38" s="24"/>
      <c r="D38" s="24"/>
      <c r="E38" s="24"/>
      <c r="F38" s="24"/>
      <c r="G38" s="24"/>
      <c r="H38" s="24"/>
      <c r="I38" s="24"/>
    </row>
    <row r="39" spans="1:9" ht="17.25" customHeight="1" x14ac:dyDescent="0.15">
      <c r="A39" s="24"/>
      <c r="B39" s="24"/>
      <c r="C39" s="24"/>
      <c r="D39" s="24"/>
      <c r="E39" s="24"/>
      <c r="F39" s="24"/>
      <c r="G39" s="24"/>
      <c r="H39" s="24"/>
      <c r="I39" s="24"/>
    </row>
    <row r="40" spans="1:9" ht="17.25" customHeight="1" x14ac:dyDescent="0.15">
      <c r="A40" s="24"/>
      <c r="B40" s="24"/>
      <c r="C40" s="24"/>
      <c r="D40" s="24"/>
      <c r="E40" s="24"/>
      <c r="F40" s="24"/>
      <c r="G40" s="24"/>
      <c r="H40" s="24"/>
      <c r="I40" s="24"/>
    </row>
    <row r="41" spans="1:9" ht="17.25" customHeight="1" x14ac:dyDescent="0.15">
      <c r="A41" s="24"/>
      <c r="B41" s="24"/>
      <c r="C41" s="24"/>
      <c r="D41" s="24"/>
      <c r="E41" s="24"/>
      <c r="F41" s="24"/>
      <c r="G41" s="24"/>
      <c r="H41" s="24"/>
      <c r="I41" s="24"/>
    </row>
    <row r="42" spans="1:9" ht="17.25" customHeight="1" x14ac:dyDescent="0.15">
      <c r="A42" s="24"/>
      <c r="B42" s="24"/>
      <c r="C42" s="24"/>
      <c r="D42" s="24"/>
      <c r="E42" s="24"/>
      <c r="F42" s="24"/>
      <c r="G42" s="24"/>
      <c r="H42" s="24"/>
      <c r="I42" s="24"/>
    </row>
    <row r="43" spans="1:9" ht="17.25" customHeight="1" x14ac:dyDescent="0.15">
      <c r="A43" s="24"/>
      <c r="B43" s="24"/>
      <c r="C43" s="24"/>
      <c r="D43" s="24"/>
      <c r="E43" s="24"/>
      <c r="F43" s="24"/>
      <c r="G43" s="24"/>
      <c r="H43" s="24"/>
      <c r="I43" s="24"/>
    </row>
    <row r="44" spans="1:9" ht="17.25" customHeight="1" x14ac:dyDescent="0.15">
      <c r="A44" s="24"/>
      <c r="B44" s="24"/>
      <c r="C44" s="24"/>
      <c r="D44" s="24"/>
      <c r="E44" s="24"/>
      <c r="F44" s="24"/>
      <c r="G44" s="24"/>
      <c r="H44" s="24"/>
      <c r="I44" s="24"/>
    </row>
    <row r="45" spans="1:9" ht="17.25" customHeight="1" x14ac:dyDescent="0.15">
      <c r="A45" s="24"/>
      <c r="B45" s="24"/>
      <c r="C45" s="24"/>
      <c r="D45" s="24"/>
      <c r="E45" s="24"/>
      <c r="F45" s="24"/>
      <c r="G45" s="24"/>
      <c r="H45" s="24"/>
      <c r="I45" s="24"/>
    </row>
    <row r="46" spans="1:9" ht="17.25" customHeight="1" x14ac:dyDescent="0.15">
      <c r="A46" s="24"/>
      <c r="B46" s="24"/>
      <c r="C46" s="24"/>
      <c r="D46" s="24"/>
      <c r="E46" s="24"/>
      <c r="F46" s="24"/>
      <c r="G46" s="24"/>
      <c r="H46" s="24"/>
      <c r="I46" s="24"/>
    </row>
    <row r="47" spans="1:9" ht="17.25" customHeight="1" x14ac:dyDescent="0.15">
      <c r="A47" s="24"/>
      <c r="B47" s="24"/>
      <c r="C47" s="24"/>
      <c r="D47" s="24"/>
      <c r="E47" s="24"/>
      <c r="F47" s="24"/>
      <c r="G47" s="24"/>
      <c r="H47" s="24"/>
      <c r="I47" s="24"/>
    </row>
    <row r="48" spans="1:9" ht="17.25" x14ac:dyDescent="0.15">
      <c r="A48" s="20"/>
      <c r="B48" s="20"/>
      <c r="C48" s="20"/>
      <c r="D48" s="20"/>
      <c r="E48" s="20"/>
      <c r="F48" s="20"/>
      <c r="G48" s="20"/>
      <c r="H48" s="20"/>
    </row>
    <row r="171" spans="2:8" x14ac:dyDescent="0.15">
      <c r="B171" s="25"/>
      <c r="C171" s="25"/>
      <c r="D171" s="25"/>
      <c r="E171" s="25"/>
      <c r="F171" s="25"/>
      <c r="G171" s="25"/>
      <c r="H171" s="25"/>
    </row>
    <row r="172" spans="2:8" x14ac:dyDescent="0.15">
      <c r="B172" s="25"/>
      <c r="C172" s="25"/>
      <c r="D172" s="25"/>
      <c r="E172" s="25"/>
      <c r="F172" s="25"/>
      <c r="G172" s="25"/>
      <c r="H172" s="25"/>
    </row>
    <row r="173" spans="2:8" x14ac:dyDescent="0.15">
      <c r="B173" s="26"/>
      <c r="C173" s="26"/>
      <c r="D173" s="26"/>
      <c r="E173" s="26"/>
      <c r="F173" s="26"/>
      <c r="G173" s="26"/>
      <c r="H173" s="26"/>
    </row>
    <row r="393" spans="1:9" x14ac:dyDescent="0.15">
      <c r="B393" s="21"/>
      <c r="C393" s="21"/>
      <c r="D393" s="21"/>
      <c r="E393" s="21"/>
      <c r="F393" s="21"/>
      <c r="G393" s="21"/>
      <c r="H393" s="21"/>
    </row>
    <row r="394" spans="1:9" x14ac:dyDescent="0.15">
      <c r="A394" s="27"/>
      <c r="B394" s="28"/>
      <c r="C394" s="28"/>
      <c r="D394" s="28"/>
      <c r="E394" s="28"/>
      <c r="F394" s="28"/>
      <c r="G394" s="28"/>
      <c r="H394" s="28"/>
      <c r="I394" s="28"/>
    </row>
    <row r="395" spans="1:9" x14ac:dyDescent="0.15">
      <c r="A395" s="28"/>
      <c r="B395" s="28"/>
      <c r="C395" s="28"/>
      <c r="D395" s="28"/>
      <c r="E395" s="28"/>
      <c r="F395" s="28"/>
      <c r="G395" s="28"/>
      <c r="H395" s="28"/>
      <c r="I395" s="28"/>
    </row>
    <row r="396" spans="1:9" x14ac:dyDescent="0.15">
      <c r="A396" s="28"/>
      <c r="B396" s="28"/>
      <c r="C396" s="28"/>
      <c r="D396" s="28"/>
      <c r="E396" s="28"/>
      <c r="F396" s="28"/>
      <c r="G396" s="28"/>
      <c r="H396" s="28"/>
      <c r="I396" s="28"/>
    </row>
    <row r="397" spans="1:9" x14ac:dyDescent="0.15">
      <c r="A397" s="28"/>
      <c r="B397" s="28"/>
      <c r="C397" s="28"/>
      <c r="D397" s="28"/>
      <c r="E397" s="28"/>
      <c r="F397" s="28"/>
      <c r="G397" s="28"/>
      <c r="H397" s="28"/>
      <c r="I397" s="28"/>
    </row>
    <row r="398" spans="1:9" x14ac:dyDescent="0.15">
      <c r="A398" s="28"/>
      <c r="B398" s="28"/>
      <c r="C398" s="28"/>
      <c r="D398" s="28"/>
      <c r="E398" s="28"/>
      <c r="F398" s="28"/>
      <c r="G398" s="28"/>
      <c r="H398" s="28"/>
      <c r="I398" s="28"/>
    </row>
    <row r="399" spans="1:9" x14ac:dyDescent="0.15">
      <c r="A399" s="28"/>
      <c r="B399" s="28"/>
      <c r="C399" s="28"/>
      <c r="D399" s="28"/>
      <c r="E399" s="28"/>
      <c r="F399" s="28"/>
      <c r="G399" s="28"/>
      <c r="H399" s="28"/>
      <c r="I399" s="28"/>
    </row>
    <row r="400" spans="1:9" x14ac:dyDescent="0.15">
      <c r="A400" s="28"/>
      <c r="B400" s="28"/>
      <c r="C400" s="28"/>
      <c r="D400" s="28"/>
      <c r="E400" s="28"/>
      <c r="F400" s="28"/>
      <c r="G400" s="28"/>
      <c r="H400" s="28"/>
      <c r="I400" s="28"/>
    </row>
    <row r="401" spans="1:9" x14ac:dyDescent="0.15">
      <c r="A401" s="28"/>
      <c r="B401" s="28"/>
      <c r="C401" s="28"/>
      <c r="D401" s="28"/>
      <c r="E401" s="28"/>
      <c r="F401" s="28"/>
      <c r="G401" s="28"/>
      <c r="H401" s="28"/>
      <c r="I401" s="28"/>
    </row>
    <row r="402" spans="1:9" x14ac:dyDescent="0.15">
      <c r="A402" s="28"/>
      <c r="B402" s="28"/>
      <c r="C402" s="28"/>
      <c r="D402" s="28"/>
      <c r="E402" s="28"/>
      <c r="F402" s="28"/>
      <c r="G402" s="28"/>
      <c r="H402" s="28"/>
      <c r="I402" s="28"/>
    </row>
    <row r="403" spans="1:9" x14ac:dyDescent="0.15">
      <c r="A403" s="28"/>
      <c r="B403" s="28"/>
      <c r="C403" s="28"/>
      <c r="D403" s="28"/>
      <c r="E403" s="28"/>
      <c r="F403" s="28"/>
      <c r="G403" s="28"/>
      <c r="H403" s="28"/>
      <c r="I403" s="28"/>
    </row>
    <row r="404" spans="1:9" x14ac:dyDescent="0.15">
      <c r="A404" s="28"/>
      <c r="B404" s="28"/>
      <c r="C404" s="28"/>
      <c r="D404" s="28"/>
      <c r="E404" s="28"/>
      <c r="F404" s="28"/>
      <c r="G404" s="28"/>
      <c r="H404" s="28"/>
      <c r="I404" s="28"/>
    </row>
    <row r="405" spans="1:9" x14ac:dyDescent="0.15">
      <c r="A405" s="28"/>
      <c r="B405" s="28"/>
      <c r="C405" s="28"/>
      <c r="D405" s="28"/>
      <c r="E405" s="28"/>
      <c r="F405" s="28"/>
      <c r="G405" s="28"/>
      <c r="H405" s="28"/>
      <c r="I405" s="28"/>
    </row>
    <row r="406" spans="1:9" x14ac:dyDescent="0.15">
      <c r="A406" s="28"/>
      <c r="B406" s="28"/>
      <c r="C406" s="28"/>
      <c r="D406" s="28"/>
      <c r="E406" s="28"/>
      <c r="F406" s="28"/>
      <c r="G406" s="28"/>
      <c r="H406" s="28"/>
      <c r="I406" s="28"/>
    </row>
    <row r="407" spans="1:9" x14ac:dyDescent="0.15">
      <c r="A407" s="28"/>
      <c r="B407" s="28"/>
      <c r="C407" s="28"/>
      <c r="D407" s="28"/>
      <c r="E407" s="28"/>
      <c r="F407" s="28"/>
      <c r="G407" s="28"/>
      <c r="H407" s="28"/>
      <c r="I407" s="28"/>
    </row>
  </sheetData>
  <sheetProtection sheet="1" objects="1" scenarios="1"/>
  <mergeCells count="5">
    <mergeCell ref="A1:H2"/>
    <mergeCell ref="A3:I47"/>
    <mergeCell ref="B171:H172"/>
    <mergeCell ref="B173:H173"/>
    <mergeCell ref="A394:I407"/>
  </mergeCells>
  <phoneticPr fontId="2"/>
  <pageMargins left="0.70866141732283472" right="0.70866141732283472" top="0.39370078740157483" bottom="0.39370078740157483" header="0.31496062992125984" footer="0.31496062992125984"/>
  <pageSetup paperSize="9" orientation="portrait" horizontalDpi="1200" r:id="rId1"/>
  <rowBreaks count="6" manualBreakCount="6">
    <brk id="51" max="8" man="1"/>
    <brk id="108" max="8" man="1"/>
    <brk id="168" max="8" man="1"/>
    <brk id="228" max="8" man="1"/>
    <brk id="288" max="8" man="1"/>
    <brk id="348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34459-708D-4963-BCFC-7170A8AFAFAE}">
  <sheetPr>
    <tabColor indexed="13"/>
  </sheetPr>
  <dimension ref="A1:M17"/>
  <sheetViews>
    <sheetView view="pageBreakPreview" zoomScale="120" zoomScaleNormal="100" zoomScaleSheetLayoutView="120" workbookViewId="0">
      <pane xSplit="6" ySplit="16" topLeftCell="G17" activePane="bottomRight" state="frozen"/>
      <selection pane="topRight" activeCell="G1" sqref="G1"/>
      <selection pane="bottomLeft" activeCell="A17" sqref="A17"/>
      <selection pane="bottomRight" activeCell="C3" sqref="C3:F3"/>
    </sheetView>
  </sheetViews>
  <sheetFormatPr defaultColWidth="9.125" defaultRowHeight="13.5" x14ac:dyDescent="0.15"/>
  <cols>
    <col min="1" max="1" width="3" style="1" bestFit="1" customWidth="1"/>
    <col min="2" max="2" width="21.75" style="1" customWidth="1"/>
    <col min="3" max="3" width="9.25" style="1" customWidth="1"/>
    <col min="4" max="4" width="7.75" style="1" customWidth="1"/>
    <col min="5" max="5" width="8.125" style="1" customWidth="1"/>
    <col min="6" max="6" width="13" style="1" bestFit="1" customWidth="1"/>
    <col min="7" max="11" width="9.125" style="1"/>
    <col min="12" max="12" width="5.75" style="1" customWidth="1"/>
    <col min="13" max="16384" width="9.125" style="1"/>
  </cols>
  <sheetData>
    <row r="1" spans="1:13" x14ac:dyDescent="0.15">
      <c r="A1" s="29">
        <f ca="1">TODAY()</f>
        <v>45442</v>
      </c>
      <c r="B1" s="29"/>
      <c r="C1" s="29"/>
      <c r="D1" s="29"/>
      <c r="E1" s="29"/>
      <c r="F1" s="29"/>
    </row>
    <row r="2" spans="1:13" ht="30.2" customHeight="1" x14ac:dyDescent="0.15">
      <c r="A2" s="30" t="s">
        <v>13</v>
      </c>
      <c r="B2" s="30"/>
      <c r="C2" s="30"/>
      <c r="D2" s="30"/>
      <c r="E2" s="30"/>
      <c r="F2" s="30"/>
    </row>
    <row r="3" spans="1:13" ht="17.25" x14ac:dyDescent="0.15">
      <c r="A3" s="10"/>
      <c r="B3" s="11" t="s">
        <v>14</v>
      </c>
      <c r="C3" s="31"/>
      <c r="D3" s="31"/>
      <c r="E3" s="31"/>
      <c r="F3" s="31"/>
    </row>
    <row r="4" spans="1:13" ht="17.25" x14ac:dyDescent="0.15">
      <c r="A4" s="12"/>
      <c r="B4" s="13"/>
      <c r="C4" s="13"/>
      <c r="F4" s="14"/>
    </row>
    <row r="6" spans="1:13" ht="18" customHeight="1" x14ac:dyDescent="0.15">
      <c r="B6" s="16" t="s">
        <v>25</v>
      </c>
      <c r="C6" s="35" t="s">
        <v>12</v>
      </c>
      <c r="D6" s="35"/>
      <c r="E6" s="1" t="s">
        <v>17</v>
      </c>
    </row>
    <row r="7" spans="1:13" ht="18" customHeight="1" x14ac:dyDescent="0.15">
      <c r="B7" s="34" t="s">
        <v>32</v>
      </c>
      <c r="C7" s="34"/>
      <c r="D7" s="34"/>
      <c r="E7" s="34"/>
      <c r="F7" s="34"/>
      <c r="I7" s="8">
        <v>1</v>
      </c>
      <c r="J7" s="8">
        <v>0.95</v>
      </c>
      <c r="K7" s="8">
        <v>0.9</v>
      </c>
    </row>
    <row r="8" spans="1:13" ht="18" customHeight="1" x14ac:dyDescent="0.15">
      <c r="A8" s="32" t="s">
        <v>3</v>
      </c>
      <c r="B8" s="32"/>
      <c r="C8" s="9" t="s">
        <v>4</v>
      </c>
      <c r="D8" s="9" t="s">
        <v>0</v>
      </c>
      <c r="E8" s="32" t="s">
        <v>1</v>
      </c>
      <c r="F8" s="32"/>
      <c r="G8" s="8"/>
      <c r="H8" s="19" t="s">
        <v>29</v>
      </c>
      <c r="I8" s="15" t="s">
        <v>30</v>
      </c>
      <c r="J8" s="15" t="s">
        <v>31</v>
      </c>
      <c r="K8" s="15" t="s">
        <v>15</v>
      </c>
      <c r="L8" s="8"/>
      <c r="M8" s="8"/>
    </row>
    <row r="9" spans="1:13" ht="32.1" customHeight="1" x14ac:dyDescent="0.15">
      <c r="A9" s="6" t="s">
        <v>5</v>
      </c>
      <c r="B9" s="6" t="s">
        <v>18</v>
      </c>
      <c r="C9" s="2">
        <f>IF('➀+②合計'!$I$16&lt;5,I9,IF(C$6="",I9,IF(C$6="一般会場",J9,IF(C$6="準会場・学割無",K9,H9))))</f>
        <v>4500</v>
      </c>
      <c r="D9" s="5"/>
      <c r="E9" s="33">
        <f>C9*D9</f>
        <v>0</v>
      </c>
      <c r="F9" s="33"/>
      <c r="G9" s="8"/>
      <c r="H9" s="8">
        <v>3500</v>
      </c>
      <c r="I9" s="8">
        <v>4500</v>
      </c>
      <c r="J9" s="8">
        <f>I9*0.95</f>
        <v>4275</v>
      </c>
      <c r="K9" s="8">
        <f>I9*0.9</f>
        <v>4050</v>
      </c>
      <c r="L9" s="8"/>
      <c r="M9" s="8"/>
    </row>
    <row r="10" spans="1:13" ht="32.1" customHeight="1" x14ac:dyDescent="0.15">
      <c r="A10" s="6" t="s">
        <v>6</v>
      </c>
      <c r="B10" s="6" t="s">
        <v>19</v>
      </c>
      <c r="C10" s="2">
        <f>IF('➀+②合計'!$I$16&lt;5,I10,IF(C$6="",I10,IF(C$6="一般会場",J10,IF(C$6="準会場・学割無",K10,H10))))</f>
        <v>5700</v>
      </c>
      <c r="D10" s="5"/>
      <c r="E10" s="33">
        <f t="shared" ref="E10:E15" si="0">C10*D10</f>
        <v>0</v>
      </c>
      <c r="F10" s="33"/>
      <c r="G10" s="8"/>
      <c r="H10" s="8">
        <f>K10</f>
        <v>5130</v>
      </c>
      <c r="I10" s="8">
        <v>5700</v>
      </c>
      <c r="J10" s="8">
        <f t="shared" ref="J10:J12" si="1">I10*0.95</f>
        <v>5415</v>
      </c>
      <c r="K10" s="8">
        <f t="shared" ref="K10:K12" si="2">I10*0.9</f>
        <v>5130</v>
      </c>
      <c r="L10" s="8"/>
      <c r="M10" s="8"/>
    </row>
    <row r="11" spans="1:13" ht="32.1" customHeight="1" x14ac:dyDescent="0.15">
      <c r="A11" s="6" t="s">
        <v>7</v>
      </c>
      <c r="B11" s="6" t="s">
        <v>20</v>
      </c>
      <c r="C11" s="2">
        <f>IF('➀+②合計'!$I$16&lt;5,I11,IF(C$6="",I11,IF(C$6="一般会場",J11,IF(C$6="準会場・学割無",K11,H11))))</f>
        <v>6800</v>
      </c>
      <c r="D11" s="5"/>
      <c r="E11" s="33">
        <f t="shared" si="0"/>
        <v>0</v>
      </c>
      <c r="F11" s="33"/>
      <c r="G11" s="8"/>
      <c r="H11" s="8">
        <f t="shared" ref="H11:H12" si="3">K11</f>
        <v>6120</v>
      </c>
      <c r="I11" s="8">
        <v>6800</v>
      </c>
      <c r="J11" s="8">
        <f t="shared" si="1"/>
        <v>6460</v>
      </c>
      <c r="K11" s="8">
        <f t="shared" si="2"/>
        <v>6120</v>
      </c>
      <c r="L11" s="8"/>
      <c r="M11" s="8"/>
    </row>
    <row r="12" spans="1:13" ht="32.1" customHeight="1" x14ac:dyDescent="0.15">
      <c r="A12" s="6" t="s">
        <v>8</v>
      </c>
      <c r="B12" s="6" t="s">
        <v>21</v>
      </c>
      <c r="C12" s="2">
        <f>IF('➀+②合計'!$I$16&lt;5,I12,IF(C$6="",I12,IF(C$6="一般会場",J12,IF(C$6="準会場・学割無",K12,H12))))</f>
        <v>7600</v>
      </c>
      <c r="D12" s="5"/>
      <c r="E12" s="33">
        <f t="shared" si="0"/>
        <v>0</v>
      </c>
      <c r="F12" s="33"/>
      <c r="G12" s="8"/>
      <c r="H12" s="8">
        <f t="shared" si="3"/>
        <v>6840</v>
      </c>
      <c r="I12" s="8">
        <v>7600</v>
      </c>
      <c r="J12" s="8">
        <f t="shared" si="1"/>
        <v>7220</v>
      </c>
      <c r="K12" s="8">
        <f t="shared" si="2"/>
        <v>6840</v>
      </c>
      <c r="L12" s="8"/>
      <c r="M12" s="8"/>
    </row>
    <row r="13" spans="1:13" ht="32.1" customHeight="1" x14ac:dyDescent="0.15">
      <c r="A13" s="6" t="s">
        <v>9</v>
      </c>
      <c r="B13" s="6" t="s">
        <v>22</v>
      </c>
      <c r="C13" s="2">
        <f>C9+C10</f>
        <v>10200</v>
      </c>
      <c r="D13" s="5"/>
      <c r="E13" s="33">
        <f t="shared" si="0"/>
        <v>0</v>
      </c>
      <c r="F13" s="33"/>
      <c r="G13" s="8"/>
      <c r="H13" s="8"/>
      <c r="I13" s="8"/>
      <c r="J13" s="8"/>
      <c r="K13" s="8"/>
      <c r="L13" s="8"/>
      <c r="M13" s="8"/>
    </row>
    <row r="14" spans="1:13" ht="32.1" customHeight="1" x14ac:dyDescent="0.15">
      <c r="A14" s="6" t="s">
        <v>10</v>
      </c>
      <c r="B14" s="6" t="s">
        <v>23</v>
      </c>
      <c r="C14" s="2">
        <f>C10+C11</f>
        <v>12500</v>
      </c>
      <c r="D14" s="5"/>
      <c r="E14" s="33">
        <f t="shared" si="0"/>
        <v>0</v>
      </c>
      <c r="F14" s="33"/>
      <c r="G14" s="8"/>
      <c r="H14" s="8"/>
      <c r="I14" s="8"/>
      <c r="J14" s="8"/>
      <c r="K14" s="8"/>
      <c r="L14" s="8"/>
      <c r="M14" s="8"/>
    </row>
    <row r="15" spans="1:13" ht="32.1" customHeight="1" x14ac:dyDescent="0.15">
      <c r="A15" s="6" t="s">
        <v>11</v>
      </c>
      <c r="B15" s="18" t="s">
        <v>24</v>
      </c>
      <c r="C15" s="2">
        <f>C11+C12</f>
        <v>14400</v>
      </c>
      <c r="D15" s="5"/>
      <c r="E15" s="33">
        <f t="shared" si="0"/>
        <v>0</v>
      </c>
      <c r="F15" s="33"/>
      <c r="G15" s="8"/>
      <c r="H15" s="8"/>
      <c r="I15" s="8"/>
      <c r="J15" s="8"/>
      <c r="K15" s="8"/>
      <c r="L15" s="8"/>
      <c r="M15" s="8"/>
    </row>
    <row r="16" spans="1:13" ht="32.1" customHeight="1" x14ac:dyDescent="0.15">
      <c r="A16" s="3"/>
      <c r="B16" s="3"/>
      <c r="C16" s="9" t="s">
        <v>2</v>
      </c>
      <c r="D16" s="7">
        <f>SUM(D9:D15)</f>
        <v>0</v>
      </c>
      <c r="E16" s="33">
        <f>SUM(E9:F15)</f>
        <v>0</v>
      </c>
      <c r="F16" s="33"/>
      <c r="G16" s="8"/>
      <c r="H16" s="8" t="s">
        <v>28</v>
      </c>
      <c r="I16" s="7">
        <f>SUM(D9:D12)+SUM(D13:D15)*2</f>
        <v>0</v>
      </c>
      <c r="J16" s="8"/>
      <c r="L16" s="8"/>
    </row>
    <row r="17" spans="1:12" ht="18" customHeight="1" x14ac:dyDescent="0.15">
      <c r="A17" s="3"/>
      <c r="B17" s="3"/>
      <c r="C17" s="4"/>
      <c r="L17" s="8"/>
    </row>
  </sheetData>
  <sheetProtection sheet="1" objects="1" scenarios="1"/>
  <mergeCells count="15">
    <mergeCell ref="E12:F12"/>
    <mergeCell ref="E13:F13"/>
    <mergeCell ref="E14:F14"/>
    <mergeCell ref="E15:F15"/>
    <mergeCell ref="E16:F16"/>
    <mergeCell ref="E10:F10"/>
    <mergeCell ref="E11:F11"/>
    <mergeCell ref="B7:F7"/>
    <mergeCell ref="A8:B8"/>
    <mergeCell ref="C6:D6"/>
    <mergeCell ref="A1:F1"/>
    <mergeCell ref="A2:F2"/>
    <mergeCell ref="C3:F3"/>
    <mergeCell ref="E8:F8"/>
    <mergeCell ref="E9:F9"/>
  </mergeCells>
  <phoneticPr fontId="2"/>
  <printOptions horizontalCentered="1"/>
  <pageMargins left="0.39370078740157483" right="0.39370078740157483" top="0.59055118110236227" bottom="0.39370078740157483" header="0.19685039370078741" footer="0.19685039370078741"/>
  <pageSetup paperSize="9" scale="135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D632D2F-4E53-484E-8F28-376837A16FC9}">
          <x14:formula1>
            <xm:f>条件選択!$A$1:$A$4</xm:f>
          </x14:formula1>
          <xm:sqref>C6:D6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7666C-68F6-46B4-867C-917BB679B3E2}">
  <sheetPr>
    <tabColor indexed="13"/>
  </sheetPr>
  <dimension ref="A1:M17"/>
  <sheetViews>
    <sheetView view="pageBreakPreview" zoomScale="120" zoomScaleNormal="100" zoomScaleSheetLayoutView="120" workbookViewId="0">
      <pane xSplit="6" ySplit="16" topLeftCell="G17" activePane="bottomRight" state="frozen"/>
      <selection pane="topRight" activeCell="G1" sqref="G1"/>
      <selection pane="bottomLeft" activeCell="A17" sqref="A17"/>
      <selection pane="bottomRight" activeCell="C6" sqref="C6:D6"/>
    </sheetView>
  </sheetViews>
  <sheetFormatPr defaultColWidth="9.125" defaultRowHeight="13.5" x14ac:dyDescent="0.15"/>
  <cols>
    <col min="1" max="1" width="3" style="1" bestFit="1" customWidth="1"/>
    <col min="2" max="2" width="21.75" style="1" customWidth="1"/>
    <col min="3" max="3" width="9.25" style="1" customWidth="1"/>
    <col min="4" max="4" width="7.75" style="1" customWidth="1"/>
    <col min="5" max="5" width="8.125" style="1" customWidth="1"/>
    <col min="6" max="6" width="13" style="1" bestFit="1" customWidth="1"/>
    <col min="7" max="11" width="9.125" style="1"/>
    <col min="12" max="12" width="5.75" style="1" customWidth="1"/>
    <col min="13" max="16384" width="9.125" style="1"/>
  </cols>
  <sheetData>
    <row r="1" spans="1:13" x14ac:dyDescent="0.15">
      <c r="A1" s="29">
        <f ca="1">TODAY()</f>
        <v>45442</v>
      </c>
      <c r="B1" s="29"/>
      <c r="C1" s="29"/>
      <c r="D1" s="29"/>
      <c r="E1" s="29"/>
      <c r="F1" s="29"/>
    </row>
    <row r="2" spans="1:13" ht="30.2" customHeight="1" x14ac:dyDescent="0.15">
      <c r="A2" s="30" t="s">
        <v>13</v>
      </c>
      <c r="B2" s="30"/>
      <c r="C2" s="30"/>
      <c r="D2" s="30"/>
      <c r="E2" s="30"/>
      <c r="F2" s="30"/>
    </row>
    <row r="3" spans="1:13" ht="17.25" x14ac:dyDescent="0.15">
      <c r="A3" s="10"/>
      <c r="B3" s="11" t="s">
        <v>14</v>
      </c>
      <c r="C3" s="36" t="str">
        <f>IF(シート➀!C3="","",シート➀!C3)</f>
        <v/>
      </c>
      <c r="D3" s="36"/>
      <c r="E3" s="36"/>
      <c r="F3" s="36"/>
    </row>
    <row r="4" spans="1:13" ht="17.25" x14ac:dyDescent="0.15">
      <c r="A4" s="12"/>
      <c r="B4" s="13"/>
      <c r="C4" s="13"/>
      <c r="F4" s="14"/>
    </row>
    <row r="6" spans="1:13" ht="18" customHeight="1" x14ac:dyDescent="0.15">
      <c r="B6" s="16" t="s">
        <v>25</v>
      </c>
      <c r="C6" s="35" t="s">
        <v>12</v>
      </c>
      <c r="D6" s="35"/>
      <c r="E6" s="1" t="s">
        <v>17</v>
      </c>
    </row>
    <row r="7" spans="1:13" ht="18" customHeight="1" x14ac:dyDescent="0.15">
      <c r="B7" s="34" t="s">
        <v>32</v>
      </c>
      <c r="C7" s="34"/>
      <c r="D7" s="34"/>
      <c r="E7" s="34"/>
      <c r="F7" s="34"/>
      <c r="I7" s="8">
        <v>1</v>
      </c>
      <c r="J7" s="8">
        <v>0.95</v>
      </c>
      <c r="K7" s="8">
        <v>0.9</v>
      </c>
    </row>
    <row r="8" spans="1:13" ht="18" customHeight="1" x14ac:dyDescent="0.15">
      <c r="A8" s="32" t="s">
        <v>3</v>
      </c>
      <c r="B8" s="32"/>
      <c r="C8" s="9" t="s">
        <v>4</v>
      </c>
      <c r="D8" s="9" t="s">
        <v>0</v>
      </c>
      <c r="E8" s="32" t="s">
        <v>1</v>
      </c>
      <c r="F8" s="32"/>
      <c r="G8" s="8"/>
      <c r="H8" s="19" t="s">
        <v>29</v>
      </c>
      <c r="I8" s="15" t="s">
        <v>30</v>
      </c>
      <c r="J8" s="15" t="s">
        <v>31</v>
      </c>
      <c r="K8" s="15" t="s">
        <v>15</v>
      </c>
      <c r="L8" s="8"/>
      <c r="M8" s="8"/>
    </row>
    <row r="9" spans="1:13" ht="32.1" customHeight="1" x14ac:dyDescent="0.15">
      <c r="A9" s="6" t="s">
        <v>5</v>
      </c>
      <c r="B9" s="6" t="s">
        <v>18</v>
      </c>
      <c r="C9" s="2">
        <f>IF('➀+②合計'!$I$16&lt;5,I9,IF(C$6="",I9,IF(C$6="一般会場",J9,IF(C$6="準会場・学割無",K9,H9))))</f>
        <v>4500</v>
      </c>
      <c r="D9" s="5"/>
      <c r="E9" s="33">
        <f>C9*D9</f>
        <v>0</v>
      </c>
      <c r="F9" s="33"/>
      <c r="G9" s="8"/>
      <c r="H9" s="8">
        <v>3500</v>
      </c>
      <c r="I9" s="8">
        <v>4500</v>
      </c>
      <c r="J9" s="8">
        <f>I9*0.95</f>
        <v>4275</v>
      </c>
      <c r="K9" s="8">
        <f>I9*0.9</f>
        <v>4050</v>
      </c>
      <c r="L9" s="8"/>
      <c r="M9" s="8"/>
    </row>
    <row r="10" spans="1:13" ht="32.1" customHeight="1" x14ac:dyDescent="0.15">
      <c r="A10" s="6" t="s">
        <v>6</v>
      </c>
      <c r="B10" s="6" t="s">
        <v>19</v>
      </c>
      <c r="C10" s="2">
        <f>IF('➀+②合計'!$I$16&lt;5,I10,IF(C$6="",I10,IF(C$6="一般会場",J10,IF(C$6="準会場・学割無",K10,H10))))</f>
        <v>5700</v>
      </c>
      <c r="D10" s="5"/>
      <c r="E10" s="33">
        <f t="shared" ref="E10:E15" si="0">C10*D10</f>
        <v>0</v>
      </c>
      <c r="F10" s="33"/>
      <c r="G10" s="8"/>
      <c r="H10" s="8">
        <f>K10</f>
        <v>5130</v>
      </c>
      <c r="I10" s="8">
        <v>5700</v>
      </c>
      <c r="J10" s="8">
        <f t="shared" ref="J10:J12" si="1">I10*0.95</f>
        <v>5415</v>
      </c>
      <c r="K10" s="8">
        <f t="shared" ref="K10:K12" si="2">I10*0.9</f>
        <v>5130</v>
      </c>
      <c r="L10" s="8"/>
      <c r="M10" s="8"/>
    </row>
    <row r="11" spans="1:13" ht="32.1" customHeight="1" x14ac:dyDescent="0.15">
      <c r="A11" s="6" t="s">
        <v>7</v>
      </c>
      <c r="B11" s="6" t="s">
        <v>20</v>
      </c>
      <c r="C11" s="2">
        <f>IF('➀+②合計'!$I$16&lt;5,I11,IF(C$6="",I11,IF(C$6="一般会場",J11,IF(C$6="準会場・学割無",K11,H11))))</f>
        <v>6800</v>
      </c>
      <c r="D11" s="5"/>
      <c r="E11" s="33">
        <f t="shared" si="0"/>
        <v>0</v>
      </c>
      <c r="F11" s="33"/>
      <c r="G11" s="8"/>
      <c r="H11" s="8">
        <f t="shared" ref="H11:H12" si="3">K11</f>
        <v>6120</v>
      </c>
      <c r="I11" s="8">
        <v>6800</v>
      </c>
      <c r="J11" s="8">
        <f t="shared" si="1"/>
        <v>6460</v>
      </c>
      <c r="K11" s="8">
        <f t="shared" si="2"/>
        <v>6120</v>
      </c>
      <c r="L11" s="8"/>
      <c r="M11" s="8"/>
    </row>
    <row r="12" spans="1:13" ht="32.1" customHeight="1" x14ac:dyDescent="0.15">
      <c r="A12" s="6" t="s">
        <v>8</v>
      </c>
      <c r="B12" s="6" t="s">
        <v>21</v>
      </c>
      <c r="C12" s="2">
        <f>IF('➀+②合計'!$I$16&lt;5,I12,IF(C$6="",I12,IF(C$6="一般会場",J12,IF(C$6="準会場・学割無",K12,H12))))</f>
        <v>7600</v>
      </c>
      <c r="D12" s="5"/>
      <c r="E12" s="33">
        <f t="shared" si="0"/>
        <v>0</v>
      </c>
      <c r="F12" s="33"/>
      <c r="G12" s="8"/>
      <c r="H12" s="8">
        <f t="shared" si="3"/>
        <v>6840</v>
      </c>
      <c r="I12" s="8">
        <v>7600</v>
      </c>
      <c r="J12" s="8">
        <f t="shared" si="1"/>
        <v>7220</v>
      </c>
      <c r="K12" s="8">
        <f t="shared" si="2"/>
        <v>6840</v>
      </c>
      <c r="L12" s="8"/>
      <c r="M12" s="8"/>
    </row>
    <row r="13" spans="1:13" ht="32.1" customHeight="1" x14ac:dyDescent="0.15">
      <c r="A13" s="6" t="s">
        <v>9</v>
      </c>
      <c r="B13" s="6" t="s">
        <v>22</v>
      </c>
      <c r="C13" s="2">
        <f>C9+C10</f>
        <v>10200</v>
      </c>
      <c r="D13" s="5"/>
      <c r="E13" s="33">
        <f t="shared" si="0"/>
        <v>0</v>
      </c>
      <c r="F13" s="33"/>
      <c r="G13" s="8"/>
      <c r="H13" s="8"/>
      <c r="I13" s="8"/>
      <c r="J13" s="8"/>
      <c r="K13" s="8"/>
      <c r="L13" s="8"/>
      <c r="M13" s="8"/>
    </row>
    <row r="14" spans="1:13" ht="32.1" customHeight="1" x14ac:dyDescent="0.15">
      <c r="A14" s="6" t="s">
        <v>10</v>
      </c>
      <c r="B14" s="6" t="s">
        <v>23</v>
      </c>
      <c r="C14" s="2">
        <f>C10+C11</f>
        <v>12500</v>
      </c>
      <c r="D14" s="5"/>
      <c r="E14" s="33">
        <f t="shared" si="0"/>
        <v>0</v>
      </c>
      <c r="F14" s="33"/>
      <c r="G14" s="8"/>
      <c r="H14" s="8"/>
      <c r="I14" s="8"/>
      <c r="J14" s="8"/>
      <c r="K14" s="8"/>
      <c r="L14" s="8"/>
      <c r="M14" s="8"/>
    </row>
    <row r="15" spans="1:13" ht="32.1" customHeight="1" x14ac:dyDescent="0.15">
      <c r="A15" s="6" t="s">
        <v>11</v>
      </c>
      <c r="B15" s="18" t="s">
        <v>24</v>
      </c>
      <c r="C15" s="2">
        <f>C11+C12</f>
        <v>14400</v>
      </c>
      <c r="D15" s="5"/>
      <c r="E15" s="33">
        <f t="shared" si="0"/>
        <v>0</v>
      </c>
      <c r="F15" s="33"/>
      <c r="G15" s="8"/>
      <c r="H15" s="8"/>
      <c r="I15" s="8"/>
      <c r="J15" s="8"/>
      <c r="K15" s="8"/>
      <c r="L15" s="8"/>
      <c r="M15" s="8"/>
    </row>
    <row r="16" spans="1:13" ht="32.1" customHeight="1" x14ac:dyDescent="0.15">
      <c r="A16" s="3"/>
      <c r="B16" s="3"/>
      <c r="C16" s="9" t="s">
        <v>2</v>
      </c>
      <c r="D16" s="7">
        <f>SUM(D9:D15)</f>
        <v>0</v>
      </c>
      <c r="E16" s="33">
        <f>SUM(E9:F15)</f>
        <v>0</v>
      </c>
      <c r="F16" s="33"/>
      <c r="G16" s="8"/>
      <c r="H16" s="8" t="s">
        <v>28</v>
      </c>
      <c r="I16" s="7">
        <f>SUM(D9:D12)+SUM(D13:D15)*2</f>
        <v>0</v>
      </c>
      <c r="J16" s="8"/>
      <c r="L16" s="8"/>
    </row>
    <row r="17" spans="1:12" ht="18" customHeight="1" x14ac:dyDescent="0.15">
      <c r="A17" s="3"/>
      <c r="B17" s="3"/>
      <c r="C17" s="4"/>
      <c r="L17" s="8"/>
    </row>
  </sheetData>
  <sheetProtection sheet="1" objects="1" scenarios="1"/>
  <mergeCells count="15">
    <mergeCell ref="E15:F15"/>
    <mergeCell ref="E16:F16"/>
    <mergeCell ref="E9:F9"/>
    <mergeCell ref="E10:F10"/>
    <mergeCell ref="E11:F11"/>
    <mergeCell ref="E12:F12"/>
    <mergeCell ref="E13:F13"/>
    <mergeCell ref="E14:F14"/>
    <mergeCell ref="A8:B8"/>
    <mergeCell ref="E8:F8"/>
    <mergeCell ref="A1:F1"/>
    <mergeCell ref="A2:F2"/>
    <mergeCell ref="C3:F3"/>
    <mergeCell ref="C6:D6"/>
    <mergeCell ref="B7:F7"/>
  </mergeCells>
  <phoneticPr fontId="2"/>
  <printOptions horizontalCentered="1"/>
  <pageMargins left="0.39370078740157483" right="0.39370078740157483" top="0.59055118110236227" bottom="0.39370078740157483" header="0.19685039370078741" footer="0.19685039370078741"/>
  <pageSetup paperSize="9" scale="135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C31DC08-D1E4-4630-BA34-4E35EDE13400}">
          <x14:formula1>
            <xm:f>条件選択!$A$1:$A$4</xm:f>
          </x14:formula1>
          <xm:sqref>C6:D6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9529B-9958-4C5E-BD68-8F7B4D1E17C0}">
  <sheetPr>
    <tabColor indexed="13"/>
  </sheetPr>
  <dimension ref="A1:M17"/>
  <sheetViews>
    <sheetView view="pageBreakPreview" zoomScale="120" zoomScaleNormal="100" zoomScaleSheetLayoutView="120" workbookViewId="0">
      <pane xSplit="6" ySplit="16" topLeftCell="G17" activePane="bottomRight" state="frozen"/>
      <selection pane="topRight" activeCell="G1" sqref="G1"/>
      <selection pane="bottomLeft" activeCell="A17" sqref="A17"/>
      <selection pane="bottomRight" activeCell="I17" sqref="I17"/>
    </sheetView>
  </sheetViews>
  <sheetFormatPr defaultColWidth="9.125" defaultRowHeight="13.5" x14ac:dyDescent="0.15"/>
  <cols>
    <col min="1" max="1" width="3" style="1" bestFit="1" customWidth="1"/>
    <col min="2" max="2" width="21.75" style="1" customWidth="1"/>
    <col min="3" max="3" width="9.25" style="1" customWidth="1"/>
    <col min="4" max="4" width="7.75" style="1" customWidth="1"/>
    <col min="5" max="5" width="8.125" style="1" customWidth="1"/>
    <col min="6" max="6" width="13" style="1" bestFit="1" customWidth="1"/>
    <col min="7" max="11" width="9.125" style="1"/>
    <col min="12" max="12" width="5.75" style="1" customWidth="1"/>
    <col min="13" max="16384" width="9.125" style="1"/>
  </cols>
  <sheetData>
    <row r="1" spans="1:13" x14ac:dyDescent="0.15">
      <c r="A1" s="29">
        <f ca="1">TODAY()</f>
        <v>45442</v>
      </c>
      <c r="B1" s="29"/>
      <c r="C1" s="29"/>
      <c r="D1" s="29"/>
      <c r="E1" s="29"/>
      <c r="F1" s="29"/>
    </row>
    <row r="2" spans="1:13" ht="30.2" customHeight="1" x14ac:dyDescent="0.15">
      <c r="A2" s="30" t="s">
        <v>13</v>
      </c>
      <c r="B2" s="30"/>
      <c r="C2" s="30"/>
      <c r="D2" s="30"/>
      <c r="E2" s="30"/>
      <c r="F2" s="30"/>
    </row>
    <row r="3" spans="1:13" ht="17.25" x14ac:dyDescent="0.15">
      <c r="A3" s="10"/>
      <c r="B3" s="11" t="s">
        <v>14</v>
      </c>
      <c r="C3" s="36" t="str">
        <f>IF(シート➀!C3="","",シート➀!C3)</f>
        <v/>
      </c>
      <c r="D3" s="36"/>
      <c r="E3" s="36"/>
      <c r="F3" s="36"/>
    </row>
    <row r="4" spans="1:13" ht="17.25" x14ac:dyDescent="0.15">
      <c r="A4" s="12"/>
      <c r="B4" s="13"/>
      <c r="C4" s="13"/>
      <c r="F4" s="14"/>
    </row>
    <row r="6" spans="1:13" ht="18" customHeight="1" x14ac:dyDescent="0.15">
      <c r="B6" s="16"/>
      <c r="C6" s="37"/>
      <c r="D6" s="37"/>
    </row>
    <row r="7" spans="1:13" ht="18" customHeight="1" x14ac:dyDescent="0.15">
      <c r="B7" s="34" t="s">
        <v>32</v>
      </c>
      <c r="C7" s="34"/>
      <c r="D7" s="34"/>
      <c r="E7" s="34"/>
      <c r="F7" s="34"/>
      <c r="I7" s="8">
        <v>1</v>
      </c>
      <c r="J7" s="8">
        <v>0.95</v>
      </c>
      <c r="K7" s="8">
        <v>0.9</v>
      </c>
    </row>
    <row r="8" spans="1:13" ht="18" customHeight="1" x14ac:dyDescent="0.15">
      <c r="A8" s="38" t="s">
        <v>3</v>
      </c>
      <c r="B8" s="39"/>
      <c r="C8" s="40"/>
      <c r="D8" s="9" t="s">
        <v>0</v>
      </c>
      <c r="E8" s="32" t="s">
        <v>1</v>
      </c>
      <c r="F8" s="32"/>
      <c r="G8" s="8"/>
      <c r="H8" s="19" t="s">
        <v>29</v>
      </c>
      <c r="I8" s="15" t="s">
        <v>30</v>
      </c>
      <c r="J8" s="15" t="s">
        <v>31</v>
      </c>
      <c r="K8" s="15" t="s">
        <v>15</v>
      </c>
      <c r="L8" s="8"/>
      <c r="M8" s="8"/>
    </row>
    <row r="9" spans="1:13" ht="32.1" customHeight="1" x14ac:dyDescent="0.15">
      <c r="A9" s="6" t="s">
        <v>5</v>
      </c>
      <c r="B9" s="41" t="s">
        <v>18</v>
      </c>
      <c r="C9" s="42"/>
      <c r="D9" s="7">
        <f>シート➀!D9+シート②!D9</f>
        <v>0</v>
      </c>
      <c r="E9" s="33">
        <f>シート➀!E9+シート②!E9</f>
        <v>0</v>
      </c>
      <c r="F9" s="33"/>
      <c r="G9" s="8"/>
      <c r="H9" s="8">
        <v>3500</v>
      </c>
      <c r="I9" s="8">
        <v>4500</v>
      </c>
      <c r="J9" s="8">
        <f>I9*0.95</f>
        <v>4275</v>
      </c>
      <c r="K9" s="8">
        <f>I9*0.9</f>
        <v>4050</v>
      </c>
      <c r="L9" s="8"/>
      <c r="M9" s="8"/>
    </row>
    <row r="10" spans="1:13" ht="32.1" customHeight="1" x14ac:dyDescent="0.15">
      <c r="A10" s="6" t="s">
        <v>6</v>
      </c>
      <c r="B10" s="43" t="s">
        <v>19</v>
      </c>
      <c r="C10" s="44"/>
      <c r="D10" s="7">
        <f>シート➀!D10+シート②!D10</f>
        <v>0</v>
      </c>
      <c r="E10" s="33">
        <f>シート➀!E10+シート②!E10</f>
        <v>0</v>
      </c>
      <c r="F10" s="33"/>
      <c r="G10" s="8"/>
      <c r="H10" s="8">
        <f>K10</f>
        <v>5130</v>
      </c>
      <c r="I10" s="8">
        <v>5700</v>
      </c>
      <c r="J10" s="8">
        <f t="shared" ref="J10:J12" si="0">I10*0.95</f>
        <v>5415</v>
      </c>
      <c r="K10" s="8">
        <f t="shared" ref="K10:K12" si="1">I10*0.9</f>
        <v>5130</v>
      </c>
      <c r="L10" s="8"/>
      <c r="M10" s="8"/>
    </row>
    <row r="11" spans="1:13" ht="32.1" customHeight="1" x14ac:dyDescent="0.15">
      <c r="A11" s="6" t="s">
        <v>7</v>
      </c>
      <c r="B11" s="43" t="s">
        <v>20</v>
      </c>
      <c r="C11" s="44"/>
      <c r="D11" s="7">
        <f>シート➀!D11+シート②!D11</f>
        <v>0</v>
      </c>
      <c r="E11" s="33">
        <f>シート➀!E11+シート②!E11</f>
        <v>0</v>
      </c>
      <c r="F11" s="33"/>
      <c r="G11" s="8"/>
      <c r="H11" s="8">
        <f t="shared" ref="H11:H12" si="2">K11</f>
        <v>6120</v>
      </c>
      <c r="I11" s="8">
        <v>6800</v>
      </c>
      <c r="J11" s="8">
        <f t="shared" si="0"/>
        <v>6460</v>
      </c>
      <c r="K11" s="8">
        <f t="shared" si="1"/>
        <v>6120</v>
      </c>
      <c r="L11" s="8"/>
      <c r="M11" s="8"/>
    </row>
    <row r="12" spans="1:13" ht="32.1" customHeight="1" x14ac:dyDescent="0.15">
      <c r="A12" s="6" t="s">
        <v>8</v>
      </c>
      <c r="B12" s="43" t="s">
        <v>21</v>
      </c>
      <c r="C12" s="44"/>
      <c r="D12" s="7">
        <f>シート➀!D12+シート②!D12</f>
        <v>0</v>
      </c>
      <c r="E12" s="33">
        <f>シート➀!E12+シート②!E12</f>
        <v>0</v>
      </c>
      <c r="F12" s="33"/>
      <c r="G12" s="8"/>
      <c r="H12" s="8">
        <f t="shared" si="2"/>
        <v>6840</v>
      </c>
      <c r="I12" s="8">
        <v>7600</v>
      </c>
      <c r="J12" s="8">
        <f t="shared" si="0"/>
        <v>7220</v>
      </c>
      <c r="K12" s="8">
        <f t="shared" si="1"/>
        <v>6840</v>
      </c>
      <c r="L12" s="8"/>
      <c r="M12" s="8"/>
    </row>
    <row r="13" spans="1:13" ht="32.1" customHeight="1" x14ac:dyDescent="0.15">
      <c r="A13" s="6" t="s">
        <v>9</v>
      </c>
      <c r="B13" s="43" t="s">
        <v>22</v>
      </c>
      <c r="C13" s="44"/>
      <c r="D13" s="7">
        <f>シート➀!D13+シート②!D13</f>
        <v>0</v>
      </c>
      <c r="E13" s="33">
        <f>シート➀!E13+シート②!E13</f>
        <v>0</v>
      </c>
      <c r="F13" s="33"/>
      <c r="G13" s="8"/>
      <c r="H13" s="8"/>
      <c r="I13" s="8"/>
      <c r="J13" s="8"/>
      <c r="K13" s="8"/>
      <c r="L13" s="8"/>
      <c r="M13" s="8"/>
    </row>
    <row r="14" spans="1:13" ht="32.1" customHeight="1" x14ac:dyDescent="0.15">
      <c r="A14" s="6" t="s">
        <v>10</v>
      </c>
      <c r="B14" s="43" t="s">
        <v>23</v>
      </c>
      <c r="C14" s="44"/>
      <c r="D14" s="7">
        <f>シート➀!D14+シート②!D14</f>
        <v>0</v>
      </c>
      <c r="E14" s="33">
        <f>シート➀!E14+シート②!E14</f>
        <v>0</v>
      </c>
      <c r="F14" s="33"/>
      <c r="G14" s="8"/>
      <c r="H14" s="8"/>
      <c r="I14" s="8"/>
      <c r="J14" s="8"/>
      <c r="K14" s="8"/>
      <c r="L14" s="8"/>
      <c r="M14" s="8"/>
    </row>
    <row r="15" spans="1:13" ht="32.1" customHeight="1" x14ac:dyDescent="0.15">
      <c r="A15" s="6" t="s">
        <v>11</v>
      </c>
      <c r="B15" s="43" t="s">
        <v>24</v>
      </c>
      <c r="C15" s="44"/>
      <c r="D15" s="7">
        <f>シート➀!D15+シート②!D15</f>
        <v>0</v>
      </c>
      <c r="E15" s="33">
        <f>シート➀!E15+シート②!E15</f>
        <v>0</v>
      </c>
      <c r="F15" s="33"/>
      <c r="G15" s="8"/>
      <c r="H15" s="8"/>
      <c r="I15" s="8"/>
      <c r="J15" s="8"/>
      <c r="K15" s="8"/>
      <c r="L15" s="8"/>
      <c r="M15" s="8"/>
    </row>
    <row r="16" spans="1:13" ht="32.1" customHeight="1" x14ac:dyDescent="0.15">
      <c r="A16" s="3"/>
      <c r="B16" s="3"/>
      <c r="C16" s="9" t="s">
        <v>2</v>
      </c>
      <c r="D16" s="7">
        <f>SUM(D9:D15)</f>
        <v>0</v>
      </c>
      <c r="E16" s="33">
        <f>SUM(E9:F15)</f>
        <v>0</v>
      </c>
      <c r="F16" s="33"/>
      <c r="G16" s="8"/>
      <c r="H16" s="8" t="s">
        <v>28</v>
      </c>
      <c r="I16" s="7">
        <f>SUM(D9:D12)+SUM(D13:D15)*2</f>
        <v>0</v>
      </c>
      <c r="J16" s="8"/>
      <c r="L16" s="8"/>
    </row>
    <row r="17" spans="1:12" ht="18" customHeight="1" x14ac:dyDescent="0.15">
      <c r="A17" s="3"/>
      <c r="B17" s="3"/>
      <c r="C17" s="4"/>
      <c r="L17" s="8"/>
    </row>
  </sheetData>
  <sheetProtection sheet="1" objects="1" scenarios="1"/>
  <mergeCells count="22">
    <mergeCell ref="E15:F15"/>
    <mergeCell ref="E16:F16"/>
    <mergeCell ref="A8:C8"/>
    <mergeCell ref="B9:C9"/>
    <mergeCell ref="B10:C10"/>
    <mergeCell ref="B11:C11"/>
    <mergeCell ref="B12:C12"/>
    <mergeCell ref="B13:C13"/>
    <mergeCell ref="B14:C14"/>
    <mergeCell ref="B15:C15"/>
    <mergeCell ref="E9:F9"/>
    <mergeCell ref="E10:F10"/>
    <mergeCell ref="E11:F11"/>
    <mergeCell ref="E12:F12"/>
    <mergeCell ref="E13:F13"/>
    <mergeCell ref="E14:F14"/>
    <mergeCell ref="E8:F8"/>
    <mergeCell ref="A1:F1"/>
    <mergeCell ref="A2:F2"/>
    <mergeCell ref="C3:F3"/>
    <mergeCell ref="C6:D6"/>
    <mergeCell ref="B7:F7"/>
  </mergeCells>
  <phoneticPr fontId="2"/>
  <printOptions horizontalCentered="1"/>
  <pageMargins left="0.39370078740157483" right="0.39370078740157483" top="0.59055118110236227" bottom="0.39370078740157483" header="0.19685039370078741" footer="0.19685039370078741"/>
  <pageSetup paperSize="9" scale="135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6C5A16E-CAB3-4E2E-B310-DA7F9A4E9FCD}">
          <x14:formula1>
            <xm:f>条件選択!$A$1:$A$4</xm:f>
          </x14:formula1>
          <xm:sqref>C6:D6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034E7-EF66-4F71-B94D-66E2A83B09EE}">
  <dimension ref="A1:A4"/>
  <sheetViews>
    <sheetView workbookViewId="0">
      <selection activeCell="A5" sqref="A5"/>
    </sheetView>
  </sheetViews>
  <sheetFormatPr defaultRowHeight="13.5" x14ac:dyDescent="0.15"/>
  <cols>
    <col min="1" max="1" width="15.625" bestFit="1" customWidth="1"/>
  </cols>
  <sheetData>
    <row r="1" spans="1:1" x14ac:dyDescent="0.15">
      <c r="A1" s="17" t="s">
        <v>12</v>
      </c>
    </row>
    <row r="2" spans="1:1" x14ac:dyDescent="0.15">
      <c r="A2" t="s">
        <v>16</v>
      </c>
    </row>
    <row r="3" spans="1:1" x14ac:dyDescent="0.15">
      <c r="A3" t="s">
        <v>27</v>
      </c>
    </row>
    <row r="4" spans="1:1" x14ac:dyDescent="0.15">
      <c r="A4" t="s">
        <v>26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使い方 </vt:lpstr>
      <vt:lpstr>シート➀</vt:lpstr>
      <vt:lpstr>シート②</vt:lpstr>
      <vt:lpstr>➀+②合計</vt:lpstr>
      <vt:lpstr>条件選択</vt:lpstr>
      <vt:lpstr>'➀+②合計'!Print_Area</vt:lpstr>
      <vt:lpstr>シート➀!Print_Area</vt:lpstr>
      <vt:lpstr>シート②!Print_Area</vt:lpstr>
      <vt:lpstr>'使い方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【団体受験・受験料計算シート】</dc:title>
  <dc:creator>フォトマスター検定事務局</dc:creator>
  <cp:lastModifiedBy>matsushita-sa2/松下　智</cp:lastModifiedBy>
  <cp:lastPrinted>2022-05-27T04:29:27Z</cp:lastPrinted>
  <dcterms:created xsi:type="dcterms:W3CDTF">2017-09-01T00:18:35Z</dcterms:created>
  <dcterms:modified xsi:type="dcterms:W3CDTF">2024-05-30T04:31:50Z</dcterms:modified>
</cp:coreProperties>
</file>